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!!!Для ПРОВЕРКИ\лямби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09" i="1" l="1"/>
  <c r="I509" i="1"/>
  <c r="G89" i="1"/>
  <c r="I89" i="1"/>
  <c r="F383" i="1"/>
  <c r="H383" i="1"/>
  <c r="J383" i="1"/>
  <c r="G47" i="1"/>
  <c r="I47" i="1"/>
  <c r="F173" i="1"/>
  <c r="H173" i="1"/>
  <c r="J173" i="1"/>
  <c r="G215" i="1"/>
  <c r="I215" i="1"/>
  <c r="G299" i="1"/>
  <c r="I299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G425" i="1"/>
  <c r="I425" i="1"/>
  <c r="G383" i="1"/>
  <c r="I383" i="1"/>
  <c r="F341" i="1"/>
  <c r="H341" i="1"/>
  <c r="J341" i="1"/>
  <c r="F299" i="1"/>
  <c r="H299" i="1"/>
  <c r="J299" i="1"/>
  <c r="F257" i="1"/>
  <c r="H257" i="1"/>
  <c r="J257" i="1"/>
  <c r="F215" i="1"/>
  <c r="H215" i="1"/>
  <c r="J215" i="1"/>
  <c r="G173" i="1"/>
  <c r="I173" i="1"/>
  <c r="G131" i="1"/>
  <c r="I131" i="1"/>
  <c r="F89" i="1"/>
  <c r="H89" i="1"/>
  <c r="J89" i="1"/>
  <c r="F47" i="1"/>
  <c r="H47" i="1"/>
  <c r="J47" i="1"/>
  <c r="I594" i="1" l="1"/>
  <c r="H594" i="1"/>
  <c r="G594" i="1"/>
  <c r="J594" i="1"/>
  <c r="F594" i="1"/>
  <c r="L173" i="1"/>
  <c r="L143" i="1"/>
  <c r="L116" i="1"/>
  <c r="L111" i="1"/>
  <c r="L101" i="1"/>
  <c r="L131" i="1"/>
  <c r="L69" i="1"/>
  <c r="L74" i="1"/>
  <c r="L59" i="1"/>
  <c r="L89" i="1"/>
  <c r="L27" i="1"/>
  <c r="L32" i="1"/>
  <c r="L573" i="1"/>
  <c r="L578" i="1"/>
  <c r="L593" i="1"/>
  <c r="L563" i="1"/>
  <c r="L536" i="1"/>
  <c r="L531" i="1"/>
  <c r="L521" i="1"/>
  <c r="L551" i="1"/>
  <c r="L494" i="1"/>
  <c r="L489" i="1"/>
  <c r="L479" i="1"/>
  <c r="L509" i="1"/>
  <c r="L447" i="1"/>
  <c r="L452" i="1"/>
  <c r="L467" i="1"/>
  <c r="L437" i="1"/>
  <c r="L410" i="1"/>
  <c r="L405" i="1"/>
  <c r="L395" i="1"/>
  <c r="L425" i="1"/>
  <c r="L363" i="1"/>
  <c r="L368" i="1"/>
  <c r="L383" i="1"/>
  <c r="L353" i="1"/>
  <c r="L321" i="1"/>
  <c r="L326" i="1"/>
  <c r="L341" i="1"/>
  <c r="L311" i="1"/>
  <c r="L284" i="1"/>
  <c r="L279" i="1"/>
  <c r="L269" i="1"/>
  <c r="L299" i="1"/>
  <c r="L242" i="1"/>
  <c r="L237" i="1"/>
  <c r="L227" i="1"/>
  <c r="L257" i="1"/>
  <c r="L195" i="1"/>
  <c r="L200" i="1"/>
  <c r="L215" i="1"/>
  <c r="L185" i="1"/>
  <c r="L153" i="1"/>
  <c r="L158" i="1"/>
  <c r="L459" i="1"/>
  <c r="L291" i="1"/>
  <c r="L501" i="1"/>
  <c r="L298" i="1"/>
  <c r="L340" i="1"/>
  <c r="L417" i="1"/>
  <c r="L333" i="1"/>
  <c r="L81" i="1"/>
  <c r="L585" i="1"/>
  <c r="L46" i="1"/>
  <c r="L382" i="1"/>
  <c r="L424" i="1"/>
  <c r="L17" i="1"/>
  <c r="L47" i="1"/>
  <c r="L594" i="1"/>
  <c r="L123" i="1"/>
  <c r="L88" i="1"/>
  <c r="L256" i="1"/>
  <c r="L207" i="1"/>
  <c r="L249" i="1"/>
  <c r="L508" i="1"/>
  <c r="L214" i="1"/>
  <c r="L39" i="1"/>
  <c r="L165" i="1"/>
  <c r="L130" i="1"/>
  <c r="L466" i="1"/>
  <c r="L543" i="1"/>
  <c r="L592" i="1"/>
  <c r="L375" i="1"/>
  <c r="L172" i="1"/>
  <c r="L550" i="1"/>
</calcChain>
</file>

<file path=xl/sharedStrings.xml><?xml version="1.0" encoding="utf-8"?>
<sst xmlns="http://schemas.openxmlformats.org/spreadsheetml/2006/main" count="621" uniqueCount="99">
  <si>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</si>
  <si>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</si>
  <si>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</si>
  <si>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</si>
  <si>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</si>
  <si>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</si>
  <si>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</si>
  <si>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</si>
  <si>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</si>
  <si>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</si>
  <si>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</si>
  <si>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</si>
  <si>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</si>
  <si>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</si>
  <si>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</si>
  <si>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</si>
  <si>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</si>
  <si>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</si>
  <si>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</si>
  <si>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</si>
  <si>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</si>
  <si>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</si>
  <si>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</si>
  <si>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</si>
  <si>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</si>
  <si>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</si>
  <si>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</si>
  <si>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</si>
  <si>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</si>
  <si>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</si>
  <si>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</si>
  <si>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</si>
  <si>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</si>
  <si>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</si>
  <si>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</si>
  <si>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</si>
  <si>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</si>
  <si>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</si>
  <si>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</si>
  <si>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</si>
  <si>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</si>
  <si>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</si>
  <si>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</si>
  <si>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</si>
  <si>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</si>
  <si>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</si>
  <si>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Бутерброд с сыром</t>
  </si>
  <si>
    <t>Кофейный напиток</t>
  </si>
  <si>
    <t>Томаты порционные</t>
  </si>
  <si>
    <t xml:space="preserve">Борщ с капустой и картофелем со сметаной </t>
  </si>
  <si>
    <t>Тефтели мясные в соусе</t>
  </si>
  <si>
    <t>Каша гречневая рассыпчатая</t>
  </si>
  <si>
    <t>Напиток яблочный</t>
  </si>
  <si>
    <t>Хлеб пшеничный</t>
  </si>
  <si>
    <t>Хлеб ржаной</t>
  </si>
  <si>
    <t>Макароны с сыром</t>
  </si>
  <si>
    <t>Бутерброд с маслом</t>
  </si>
  <si>
    <t>Чай с сахаром и лимоном</t>
  </si>
  <si>
    <t>Огурцы порционные</t>
  </si>
  <si>
    <t>Щи из свежей капусты с картофелем со сметаной</t>
  </si>
  <si>
    <t>Биточек рыбный</t>
  </si>
  <si>
    <t>Пюре картофельное</t>
  </si>
  <si>
    <t>Творожная запеканка со сгущенным молоком</t>
  </si>
  <si>
    <t>Какао с молоком</t>
  </si>
  <si>
    <t>Свекла отварная порционно</t>
  </si>
  <si>
    <t>Суп картофельное с бобовыми</t>
  </si>
  <si>
    <t>Картофель тушеный с мясом</t>
  </si>
  <si>
    <t>Кисель плодовоягодный</t>
  </si>
  <si>
    <t>Мясо птицы в соусе</t>
  </si>
  <si>
    <t>Яйца вареные</t>
  </si>
  <si>
    <t>Салат витаминный</t>
  </si>
  <si>
    <t>Суп рыбный с картофелем</t>
  </si>
  <si>
    <t>Котлета мясная</t>
  </si>
  <si>
    <t>Макаронные изделия</t>
  </si>
  <si>
    <t>Напиток лимонный</t>
  </si>
  <si>
    <t>Сезонный фрукт</t>
  </si>
  <si>
    <t>Каша рисовая молочная вязкая</t>
  </si>
  <si>
    <t xml:space="preserve">Томаты порционные </t>
  </si>
  <si>
    <t>Гуляш из мяса птицы</t>
  </si>
  <si>
    <t>Горошница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</si>
  <si>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</si>
  <si>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</si>
  <si>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</si>
  <si>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</si>
  <si>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Каша дружба</t>
  </si>
  <si>
    <t>Бутерброд с джемом</t>
  </si>
  <si>
    <t>Винегрет овощной</t>
  </si>
  <si>
    <t>Суп картофельный с макаронными изделиями</t>
  </si>
  <si>
    <t>Рыба тушенная в томате с овощами</t>
  </si>
  <si>
    <t>Икра овощная</t>
  </si>
  <si>
    <t>Напиток апельсиновый</t>
  </si>
  <si>
    <t>Рагу овощное с мясом птицы</t>
  </si>
  <si>
    <t>Салат из белокачанной капусты</t>
  </si>
  <si>
    <t>Суп картофельный с рисом</t>
  </si>
  <si>
    <t>Биточки из мяса птицы в соусе</t>
  </si>
  <si>
    <t>Макаронные изделия отварные</t>
  </si>
  <si>
    <t>Суп молочный с макаронными изделиями</t>
  </si>
  <si>
    <t>сладкое</t>
  </si>
  <si>
    <t>Лямбирская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</si>
</sst>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R307" sqref="R3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98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245</v>
      </c>
      <c r="G6" s="48">
        <v>8.9</v>
      </c>
      <c r="H6" s="48">
        <v>11.5</v>
      </c>
      <c r="I6" s="48">
        <v>44.6</v>
      </c>
      <c r="J6" s="48">
        <v>311</v>
      </c>
      <c r="K6" s="49">
        <v>184</v>
      </c>
      <c r="L6" s="48">
        <v>39.58</v>
      </c>
    </row>
    <row r="7" spans="1:12" ht="15" x14ac:dyDescent="0.25">
      <c r="A7" s="25"/>
      <c r="B7" s="16"/>
      <c r="C7" s="11"/>
      <c r="D7" s="6"/>
      <c r="E7" s="50" t="s">
        <v>46</v>
      </c>
      <c r="F7" s="51">
        <v>55</v>
      </c>
      <c r="G7" s="51">
        <v>6.3</v>
      </c>
      <c r="H7" s="51">
        <v>4.5</v>
      </c>
      <c r="I7" s="51">
        <v>18.3</v>
      </c>
      <c r="J7" s="51">
        <v>138</v>
      </c>
      <c r="K7" s="52">
        <v>3</v>
      </c>
      <c r="L7" s="51">
        <v>15.29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1.8</v>
      </c>
      <c r="H8" s="51">
        <v>1.4</v>
      </c>
      <c r="I8" s="51">
        <v>21.8</v>
      </c>
      <c r="J8" s="51">
        <v>106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17</v>
      </c>
      <c r="H13" s="21">
        <f t="shared" si="0"/>
        <v>17.399999999999999</v>
      </c>
      <c r="I13" s="21">
        <f t="shared" si="0"/>
        <v>84.7</v>
      </c>
      <c r="J13" s="21">
        <f t="shared" si="0"/>
        <v>555</v>
      </c>
      <c r="K13" s="27"/>
      <c r="L13" s="21">
        <f t="shared" ref="L13" si="1">SUM(L6:L12)</f>
        <v>63.72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92</v>
      </c>
      <c r="F18" s="51">
        <v>80</v>
      </c>
      <c r="G18" s="51">
        <v>1.4</v>
      </c>
      <c r="H18" s="51">
        <v>3.1</v>
      </c>
      <c r="I18" s="51">
        <v>4.4000000000000004</v>
      </c>
      <c r="J18" s="51">
        <v>51</v>
      </c>
      <c r="K18" s="52">
        <v>55</v>
      </c>
      <c r="L18" s="51">
        <v>10.94</v>
      </c>
    </row>
    <row r="19" spans="1:12" ht="15" x14ac:dyDescent="0.25">
      <c r="A19" s="25"/>
      <c r="B19" s="16"/>
      <c r="C19" s="11"/>
      <c r="D19" s="7" t="s">
        <v>28</v>
      </c>
      <c r="E19" s="50" t="s">
        <v>87</v>
      </c>
      <c r="F19" s="51">
        <v>200</v>
      </c>
      <c r="G19" s="51">
        <v>1.3</v>
      </c>
      <c r="H19" s="51">
        <v>2.1</v>
      </c>
      <c r="I19" s="51">
        <v>9.6999999999999993</v>
      </c>
      <c r="J19" s="51">
        <v>229</v>
      </c>
      <c r="K19" s="52">
        <v>100</v>
      </c>
      <c r="L19" s="51">
        <v>6.87</v>
      </c>
    </row>
    <row r="20" spans="1:12" ht="15" x14ac:dyDescent="0.25">
      <c r="A20" s="25"/>
      <c r="B20" s="16"/>
      <c r="C20" s="11"/>
      <c r="D20" s="7" t="s">
        <v>29</v>
      </c>
      <c r="E20" s="50" t="s">
        <v>82</v>
      </c>
      <c r="F20" s="51">
        <v>250</v>
      </c>
      <c r="G20" s="51">
        <v>0.5</v>
      </c>
      <c r="H20" s="51">
        <v>9.4</v>
      </c>
      <c r="I20" s="51">
        <v>2.2999999999999998</v>
      </c>
      <c r="J20" s="51">
        <v>378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83</v>
      </c>
      <c r="F22" s="51">
        <v>200</v>
      </c>
      <c r="G22" s="51"/>
      <c r="H22" s="51"/>
      <c r="I22" s="51">
        <v>18.2</v>
      </c>
      <c r="J22" s="51">
        <v>72</v>
      </c>
      <c r="K22" s="52">
        <v>402</v>
      </c>
      <c r="L22" s="51">
        <v>4</v>
      </c>
    </row>
    <row r="23" spans="1:12" ht="15" x14ac:dyDescent="0.25">
      <c r="A23" s="25"/>
      <c r="B23" s="16"/>
      <c r="C23" s="11"/>
      <c r="D23" s="7" t="s">
        <v>32</v>
      </c>
      <c r="E23" s="50" t="s">
        <v>53</v>
      </c>
      <c r="F23" s="51">
        <v>40</v>
      </c>
      <c r="G23" s="51">
        <v>2.9</v>
      </c>
      <c r="H23" s="51">
        <v>0.2</v>
      </c>
      <c r="I23" s="51">
        <v>18.3</v>
      </c>
      <c r="J23" s="51">
        <v>85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30</v>
      </c>
      <c r="G24" s="51">
        <v>2</v>
      </c>
      <c r="H24" s="51">
        <v>0.3</v>
      </c>
      <c r="I24" s="51">
        <v>12.7</v>
      </c>
      <c r="J24" s="51">
        <v>61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8.1</v>
      </c>
      <c r="H27" s="21">
        <f t="shared" si="3"/>
        <v>15.100000000000001</v>
      </c>
      <c r="I27" s="21">
        <f t="shared" si="3"/>
        <v>65.599999999999994</v>
      </c>
      <c r="J27" s="21">
        <f t="shared" si="3"/>
        <v>876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1300</v>
      </c>
      <c r="G47" s="34">
        <f t="shared" ref="G47:J47" si="7">G13+G17+G27+G32+G39+G46</f>
        <v>25.1</v>
      </c>
      <c r="H47" s="34">
        <f t="shared" si="7"/>
        <v>32.5</v>
      </c>
      <c r="I47" s="34">
        <f t="shared" si="7"/>
        <v>150.30000000000001</v>
      </c>
      <c r="J47" s="34">
        <f t="shared" si="7"/>
        <v>1431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250</v>
      </c>
      <c r="G48" s="48">
        <v>10.5</v>
      </c>
      <c r="H48" s="48">
        <v>10.9</v>
      </c>
      <c r="I48" s="48">
        <v>45</v>
      </c>
      <c r="J48" s="48">
        <v>313</v>
      </c>
      <c r="K48" s="49">
        <v>210</v>
      </c>
      <c r="L48" s="48">
        <v>49.48</v>
      </c>
    </row>
    <row r="49" spans="1:12" ht="15" x14ac:dyDescent="0.25">
      <c r="A49" s="15"/>
      <c r="B49" s="16"/>
      <c r="C49" s="11"/>
      <c r="D49" s="6"/>
      <c r="E49" s="50" t="s">
        <v>56</v>
      </c>
      <c r="F49" s="51">
        <v>50</v>
      </c>
      <c r="G49" s="51">
        <v>3.2</v>
      </c>
      <c r="H49" s="51">
        <v>8.5</v>
      </c>
      <c r="I49" s="51">
        <v>20.2</v>
      </c>
      <c r="J49" s="51">
        <v>170</v>
      </c>
      <c r="K49" s="52">
        <v>1</v>
      </c>
      <c r="L49" s="51">
        <v>11.18</v>
      </c>
    </row>
    <row r="50" spans="1:12" ht="15" x14ac:dyDescent="0.25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0.2</v>
      </c>
      <c r="H50" s="51"/>
      <c r="I50" s="51">
        <v>14.2</v>
      </c>
      <c r="J50" s="51">
        <v>58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13.899999999999999</v>
      </c>
      <c r="H55" s="21">
        <f t="shared" ref="H55" si="9">SUM(H48:H54)</f>
        <v>19.399999999999999</v>
      </c>
      <c r="I55" s="21">
        <f t="shared" ref="I55" si="10">SUM(I48:I54)</f>
        <v>79.400000000000006</v>
      </c>
      <c r="J55" s="21">
        <f t="shared" ref="J55" si="11">SUM(J48:J54)</f>
        <v>541</v>
      </c>
      <c r="K55" s="27"/>
      <c r="L55" s="21">
        <f t="shared" ref="L55:L97" si="12">SUM(L48:L54)</f>
        <v>63.72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58</v>
      </c>
      <c r="F60" s="51">
        <v>80</v>
      </c>
      <c r="G60" s="51">
        <v>0.6</v>
      </c>
      <c r="H60" s="51">
        <v>0.1</v>
      </c>
      <c r="I60" s="51">
        <v>1.7</v>
      </c>
      <c r="J60" s="51">
        <v>9</v>
      </c>
      <c r="K60" s="52">
        <v>71</v>
      </c>
      <c r="L60" s="51">
        <v>12</v>
      </c>
    </row>
    <row r="61" spans="1:12" ht="15" x14ac:dyDescent="0.25">
      <c r="A61" s="15"/>
      <c r="B61" s="16"/>
      <c r="C61" s="11"/>
      <c r="D61" s="7" t="s">
        <v>28</v>
      </c>
      <c r="E61" s="50" t="s">
        <v>59</v>
      </c>
      <c r="F61" s="51">
        <v>200</v>
      </c>
      <c r="G61" s="51">
        <v>1.6</v>
      </c>
      <c r="H61" s="51">
        <v>3</v>
      </c>
      <c r="I61" s="51">
        <v>6.6</v>
      </c>
      <c r="J61" s="51">
        <v>62</v>
      </c>
      <c r="K61" s="52">
        <v>84</v>
      </c>
      <c r="L61" s="51">
        <v>6.62</v>
      </c>
    </row>
    <row r="62" spans="1:12" ht="15" x14ac:dyDescent="0.25">
      <c r="A62" s="15"/>
      <c r="B62" s="16"/>
      <c r="C62" s="11"/>
      <c r="D62" s="7" t="s">
        <v>29</v>
      </c>
      <c r="E62" s="50" t="s">
        <v>60</v>
      </c>
      <c r="F62" s="51">
        <v>90</v>
      </c>
      <c r="G62" s="51">
        <v>17.100000000000001</v>
      </c>
      <c r="H62" s="51">
        <v>8.9</v>
      </c>
      <c r="I62" s="51">
        <v>10.8</v>
      </c>
      <c r="J62" s="51">
        <v>184</v>
      </c>
      <c r="K62" s="52">
        <v>239</v>
      </c>
      <c r="L62" s="51">
        <v>31.47</v>
      </c>
    </row>
    <row r="63" spans="1:12" ht="15" x14ac:dyDescent="0.25">
      <c r="A63" s="15"/>
      <c r="B63" s="16"/>
      <c r="C63" s="11"/>
      <c r="D63" s="7" t="s">
        <v>30</v>
      </c>
      <c r="E63" s="50" t="s">
        <v>61</v>
      </c>
      <c r="F63" s="51">
        <v>160</v>
      </c>
      <c r="G63" s="51">
        <v>3.7</v>
      </c>
      <c r="H63" s="51">
        <v>5.4</v>
      </c>
      <c r="I63" s="51">
        <v>23.7</v>
      </c>
      <c r="J63" s="51">
        <v>154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52</v>
      </c>
      <c r="F64" s="51">
        <v>200</v>
      </c>
      <c r="G64" s="51">
        <v>0.1</v>
      </c>
      <c r="H64" s="51">
        <v>0.1</v>
      </c>
      <c r="I64" s="51">
        <v>20.399999999999999</v>
      </c>
      <c r="J64" s="51">
        <v>82</v>
      </c>
      <c r="K64" s="52">
        <v>431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53</v>
      </c>
      <c r="F65" s="51">
        <v>40</v>
      </c>
      <c r="G65" s="51">
        <v>2.9</v>
      </c>
      <c r="H65" s="51">
        <v>0.2</v>
      </c>
      <c r="I65" s="51">
        <v>18.3</v>
      </c>
      <c r="J65" s="51">
        <v>85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30</v>
      </c>
      <c r="G66" s="51">
        <v>2</v>
      </c>
      <c r="H66" s="51">
        <v>0.3</v>
      </c>
      <c r="I66" s="51">
        <v>12.7</v>
      </c>
      <c r="J66" s="51">
        <v>61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28</v>
      </c>
      <c r="H69" s="21">
        <f t="shared" ref="H69" si="19">SUM(H60:H68)</f>
        <v>18</v>
      </c>
      <c r="I69" s="21">
        <f t="shared" ref="I69" si="20">SUM(I60:I68)</f>
        <v>94.2</v>
      </c>
      <c r="J69" s="21">
        <f t="shared" ref="J69" si="21">SUM(J60:J68)</f>
        <v>637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1300</v>
      </c>
      <c r="G89" s="34">
        <f t="shared" ref="G89" si="38">G55+G59+G69+G74+G81+G88</f>
        <v>41.9</v>
      </c>
      <c r="H89" s="34">
        <f t="shared" ref="H89" si="39">H55+H59+H69+H74+H81+H88</f>
        <v>37.4</v>
      </c>
      <c r="I89" s="34">
        <f t="shared" ref="I89" si="40">I55+I59+I69+I74+I81+I88</f>
        <v>173.60000000000002</v>
      </c>
      <c r="J89" s="34">
        <f t="shared" ref="J89" si="41">J55+J59+J69+J74+J81+J88</f>
        <v>1178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62</v>
      </c>
      <c r="F90" s="48">
        <v>250</v>
      </c>
      <c r="G90" s="48">
        <v>41</v>
      </c>
      <c r="H90" s="48">
        <v>28.5</v>
      </c>
      <c r="I90" s="48">
        <v>39.200000000000003</v>
      </c>
      <c r="J90" s="48">
        <v>562</v>
      </c>
      <c r="K90" s="49">
        <v>156</v>
      </c>
      <c r="L90" s="48">
        <v>48.9</v>
      </c>
    </row>
    <row r="91" spans="1:12" ht="15" x14ac:dyDescent="0.25">
      <c r="A91" s="25"/>
      <c r="B91" s="16"/>
      <c r="C91" s="11"/>
      <c r="D91" s="6"/>
      <c r="E91" s="50" t="s">
        <v>46</v>
      </c>
      <c r="F91" s="51">
        <v>65</v>
      </c>
      <c r="G91" s="51">
        <v>7</v>
      </c>
      <c r="H91" s="51">
        <v>4.5999999999999996</v>
      </c>
      <c r="I91" s="51">
        <v>22.8</v>
      </c>
      <c r="J91" s="51">
        <v>160</v>
      </c>
      <c r="K91" s="52">
        <v>3</v>
      </c>
      <c r="L91" s="51">
        <v>18.07</v>
      </c>
    </row>
    <row r="92" spans="1:12" ht="15" x14ac:dyDescent="0.25">
      <c r="A92" s="25"/>
      <c r="B92" s="16"/>
      <c r="C92" s="11"/>
      <c r="D92" s="7" t="s">
        <v>22</v>
      </c>
      <c r="E92" s="50" t="s">
        <v>63</v>
      </c>
      <c r="F92" s="51">
        <v>200</v>
      </c>
      <c r="G92" s="51">
        <v>2.6</v>
      </c>
      <c r="H92" s="51">
        <v>2</v>
      </c>
      <c r="I92" s="51">
        <v>16.7</v>
      </c>
      <c r="J92" s="51">
        <v>94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515</v>
      </c>
      <c r="G97" s="21">
        <f t="shared" ref="G97" si="43">SUM(G90:G96)</f>
        <v>50.6</v>
      </c>
      <c r="H97" s="21">
        <f t="shared" ref="H97" si="44">SUM(H90:H96)</f>
        <v>35.1</v>
      </c>
      <c r="I97" s="21">
        <f t="shared" ref="I97" si="45">SUM(I90:I96)</f>
        <v>78.7</v>
      </c>
      <c r="J97" s="21">
        <f t="shared" ref="J97" si="46">SUM(J90:J96)</f>
        <v>816</v>
      </c>
      <c r="K97" s="27"/>
      <c r="L97" s="21">
        <f t="shared" si="12"/>
        <v>76.97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64</v>
      </c>
      <c r="F102" s="51">
        <v>80</v>
      </c>
      <c r="G102" s="51">
        <v>1.1000000000000001</v>
      </c>
      <c r="H102" s="51">
        <v>0.1</v>
      </c>
      <c r="I102" s="51">
        <v>6.4</v>
      </c>
      <c r="J102" s="51">
        <v>30</v>
      </c>
      <c r="K102" s="52">
        <v>52</v>
      </c>
      <c r="L102" s="51">
        <v>2.2200000000000002</v>
      </c>
    </row>
    <row r="103" spans="1:12" ht="15" x14ac:dyDescent="0.25">
      <c r="A103" s="25"/>
      <c r="B103" s="16"/>
      <c r="C103" s="11"/>
      <c r="D103" s="7" t="s">
        <v>28</v>
      </c>
      <c r="E103" s="50" t="s">
        <v>65</v>
      </c>
      <c r="F103" s="51">
        <v>200</v>
      </c>
      <c r="G103" s="51">
        <v>3.6</v>
      </c>
      <c r="H103" s="51">
        <v>2.2999999999999998</v>
      </c>
      <c r="I103" s="51">
        <v>12</v>
      </c>
      <c r="J103" s="51">
        <v>130</v>
      </c>
      <c r="K103" s="52">
        <v>99</v>
      </c>
      <c r="L103" s="51">
        <v>6.35</v>
      </c>
    </row>
    <row r="104" spans="1:12" ht="15" x14ac:dyDescent="0.25">
      <c r="A104" s="25"/>
      <c r="B104" s="16"/>
      <c r="C104" s="11"/>
      <c r="D104" s="7" t="s">
        <v>29</v>
      </c>
      <c r="E104" s="50" t="s">
        <v>66</v>
      </c>
      <c r="F104" s="51">
        <v>250</v>
      </c>
      <c r="G104" s="51">
        <v>9.5</v>
      </c>
      <c r="H104" s="51">
        <v>19.899999999999999</v>
      </c>
      <c r="I104" s="51">
        <v>21.9</v>
      </c>
      <c r="J104" s="51">
        <v>294</v>
      </c>
      <c r="K104" s="52">
        <v>272</v>
      </c>
      <c r="L104" s="51">
        <v>38.81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67</v>
      </c>
      <c r="F106" s="51">
        <v>200</v>
      </c>
      <c r="G106" s="51"/>
      <c r="H106" s="51"/>
      <c r="I106" s="51">
        <v>26.5</v>
      </c>
      <c r="J106" s="51">
        <v>105</v>
      </c>
      <c r="K106" s="52">
        <v>338</v>
      </c>
      <c r="L106" s="51">
        <v>4.9400000000000004</v>
      </c>
    </row>
    <row r="107" spans="1:12" ht="15" x14ac:dyDescent="0.25">
      <c r="A107" s="25"/>
      <c r="B107" s="16"/>
      <c r="C107" s="11"/>
      <c r="D107" s="7" t="s">
        <v>32</v>
      </c>
      <c r="E107" s="50" t="s">
        <v>53</v>
      </c>
      <c r="F107" s="51">
        <v>30</v>
      </c>
      <c r="G107" s="51">
        <v>2.9</v>
      </c>
      <c r="H107" s="51">
        <v>0.2</v>
      </c>
      <c r="I107" s="51">
        <v>18.3</v>
      </c>
      <c r="J107" s="51">
        <v>85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40</v>
      </c>
      <c r="G108" s="51">
        <v>2</v>
      </c>
      <c r="H108" s="51">
        <v>0.3</v>
      </c>
      <c r="I108" s="51">
        <v>12.7</v>
      </c>
      <c r="J108" s="51">
        <v>61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19.099999999999998</v>
      </c>
      <c r="H111" s="21">
        <f t="shared" ref="H111" si="53">SUM(H102:H110)</f>
        <v>22.799999999999997</v>
      </c>
      <c r="I111" s="21">
        <f t="shared" ref="I111" si="54">SUM(I102:I110)</f>
        <v>97.8</v>
      </c>
      <c r="J111" s="21">
        <f t="shared" ref="J111" si="55">SUM(J102:J110)</f>
        <v>705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1315</v>
      </c>
      <c r="G131" s="34">
        <f t="shared" ref="G131" si="72">G97+G101+G111+G116+G123+G130</f>
        <v>69.7</v>
      </c>
      <c r="H131" s="34">
        <f t="shared" ref="H131" si="73">H97+H101+H111+H116+H123+H130</f>
        <v>57.9</v>
      </c>
      <c r="I131" s="34">
        <f t="shared" ref="I131" si="74">I97+I101+I111+I116+I123+I130</f>
        <v>176.5</v>
      </c>
      <c r="J131" s="34">
        <f t="shared" ref="J131" si="75">J97+J101+J111+J116+J123+J130</f>
        <v>1521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51</v>
      </c>
      <c r="F132" s="48">
        <v>160</v>
      </c>
      <c r="G132" s="48">
        <v>5.3</v>
      </c>
      <c r="H132" s="48">
        <v>5.3</v>
      </c>
      <c r="I132" s="48">
        <v>23.1</v>
      </c>
      <c r="J132" s="48">
        <v>157</v>
      </c>
      <c r="K132" s="49">
        <v>364</v>
      </c>
      <c r="L132" s="48">
        <v>8.3800000000000008</v>
      </c>
    </row>
    <row r="133" spans="1:12" ht="15" x14ac:dyDescent="0.25">
      <c r="A133" s="25"/>
      <c r="B133" s="16"/>
      <c r="C133" s="11"/>
      <c r="D133" s="6" t="s">
        <v>21</v>
      </c>
      <c r="E133" s="50" t="s">
        <v>68</v>
      </c>
      <c r="F133" s="51">
        <v>50</v>
      </c>
      <c r="G133" s="51">
        <v>19</v>
      </c>
      <c r="H133" s="51">
        <v>2.5</v>
      </c>
      <c r="I133" s="51">
        <v>3.7</v>
      </c>
      <c r="J133" s="51">
        <v>109</v>
      </c>
      <c r="K133" s="52">
        <v>181</v>
      </c>
      <c r="L133" s="51">
        <v>32.99</v>
      </c>
    </row>
    <row r="134" spans="1:12" ht="15" x14ac:dyDescent="0.2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1.8</v>
      </c>
      <c r="H134" s="51">
        <v>1.4</v>
      </c>
      <c r="I134" s="51">
        <v>21.8</v>
      </c>
      <c r="J134" s="51">
        <v>106</v>
      </c>
      <c r="K134" s="52">
        <v>432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53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4.5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69</v>
      </c>
      <c r="F137" s="51">
        <v>40</v>
      </c>
      <c r="G137" s="51">
        <v>4.2</v>
      </c>
      <c r="H137" s="51">
        <v>3.8</v>
      </c>
      <c r="I137" s="51">
        <v>0.2</v>
      </c>
      <c r="J137" s="51">
        <v>49</v>
      </c>
      <c r="K137" s="52"/>
      <c r="L137" s="51">
        <v>9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33.900000000000006</v>
      </c>
      <c r="H139" s="21">
        <f t="shared" ref="H139" si="78">SUM(H132:H138)</f>
        <v>13.3</v>
      </c>
      <c r="I139" s="21">
        <f t="shared" ref="I139" si="79">SUM(I132:I138)</f>
        <v>71.600000000000009</v>
      </c>
      <c r="J139" s="21">
        <f t="shared" ref="J139" si="80">SUM(J132:J138)</f>
        <v>528</v>
      </c>
      <c r="K139" s="27"/>
      <c r="L139" s="21">
        <f t="shared" ref="L139:L181" si="81">SUM(L132:L138)</f>
        <v>63.720000000000006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70</v>
      </c>
      <c r="F144" s="51">
        <v>80</v>
      </c>
      <c r="G144" s="51">
        <v>1.3</v>
      </c>
      <c r="H144" s="51">
        <v>3.1</v>
      </c>
      <c r="I144" s="51">
        <v>4.7</v>
      </c>
      <c r="J144" s="51">
        <v>53</v>
      </c>
      <c r="K144" s="52">
        <v>96</v>
      </c>
      <c r="L144" s="51">
        <v>6.09</v>
      </c>
    </row>
    <row r="145" spans="1:12" ht="15" x14ac:dyDescent="0.25">
      <c r="A145" s="25"/>
      <c r="B145" s="16"/>
      <c r="C145" s="11"/>
      <c r="D145" s="7" t="s">
        <v>28</v>
      </c>
      <c r="E145" s="50" t="s">
        <v>71</v>
      </c>
      <c r="F145" s="51">
        <v>200</v>
      </c>
      <c r="G145" s="51">
        <v>4.3</v>
      </c>
      <c r="H145" s="51">
        <v>2.4</v>
      </c>
      <c r="I145" s="51">
        <v>12.2</v>
      </c>
      <c r="J145" s="51">
        <v>85</v>
      </c>
      <c r="K145" s="52">
        <v>101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72</v>
      </c>
      <c r="F146" s="51">
        <v>90</v>
      </c>
      <c r="G146" s="51">
        <v>5.8</v>
      </c>
      <c r="H146" s="51">
        <v>13.3</v>
      </c>
      <c r="I146" s="51">
        <v>10.5</v>
      </c>
      <c r="J146" s="51">
        <v>179</v>
      </c>
      <c r="K146" s="52">
        <v>272</v>
      </c>
      <c r="L146" s="51">
        <v>29.56</v>
      </c>
    </row>
    <row r="147" spans="1:12" ht="15" x14ac:dyDescent="0.25">
      <c r="A147" s="25"/>
      <c r="B147" s="16"/>
      <c r="C147" s="11"/>
      <c r="D147" s="7" t="s">
        <v>30</v>
      </c>
      <c r="E147" s="50" t="s">
        <v>73</v>
      </c>
      <c r="F147" s="51">
        <v>160</v>
      </c>
      <c r="G147" s="51">
        <v>5.6</v>
      </c>
      <c r="H147" s="51">
        <v>5.5</v>
      </c>
      <c r="I147" s="51">
        <v>34.200000000000003</v>
      </c>
      <c r="J147" s="51">
        <v>204</v>
      </c>
      <c r="K147" s="52">
        <v>209</v>
      </c>
      <c r="L147" s="51">
        <v>4.87</v>
      </c>
    </row>
    <row r="148" spans="1:12" ht="15" x14ac:dyDescent="0.25">
      <c r="A148" s="25"/>
      <c r="B148" s="16"/>
      <c r="C148" s="11"/>
      <c r="D148" s="7" t="s">
        <v>31</v>
      </c>
      <c r="E148" s="50" t="s">
        <v>74</v>
      </c>
      <c r="F148" s="51">
        <v>200</v>
      </c>
      <c r="G148" s="51">
        <v>0.1</v>
      </c>
      <c r="H148" s="51"/>
      <c r="I148" s="51">
        <v>22.3</v>
      </c>
      <c r="J148" s="51">
        <v>91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53</v>
      </c>
      <c r="F149" s="51">
        <v>40</v>
      </c>
      <c r="G149" s="51">
        <v>2.9</v>
      </c>
      <c r="H149" s="51">
        <v>0.2</v>
      </c>
      <c r="I149" s="51">
        <v>18.3</v>
      </c>
      <c r="J149" s="51">
        <v>85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30</v>
      </c>
      <c r="G150" s="51">
        <v>2</v>
      </c>
      <c r="H150" s="51">
        <v>0.3</v>
      </c>
      <c r="I150" s="51">
        <v>12.7</v>
      </c>
      <c r="J150" s="51">
        <v>61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75</v>
      </c>
      <c r="F151" s="51">
        <v>200</v>
      </c>
      <c r="G151" s="51">
        <v>0.7</v>
      </c>
      <c r="H151" s="51">
        <v>0.7</v>
      </c>
      <c r="I151" s="51">
        <v>15.7</v>
      </c>
      <c r="J151" s="51">
        <v>74</v>
      </c>
      <c r="K151" s="52"/>
      <c r="L151" s="51">
        <v>10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" si="87">SUM(G144:G152)</f>
        <v>22.7</v>
      </c>
      <c r="H153" s="21">
        <f t="shared" ref="H153" si="88">SUM(H144:H152)</f>
        <v>25.5</v>
      </c>
      <c r="I153" s="21">
        <f t="shared" ref="I153" si="89">SUM(I144:I152)</f>
        <v>130.6</v>
      </c>
      <c r="J153" s="21">
        <f t="shared" ref="J153" si="90">SUM(J144:J152)</f>
        <v>832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1500</v>
      </c>
      <c r="G173" s="34">
        <f t="shared" ref="G173" si="107">G139+G143+G153+G158+G165+G172</f>
        <v>56.600000000000009</v>
      </c>
      <c r="H173" s="34">
        <f t="shared" ref="H173" si="108">H139+H143+H153+H158+H165+H172</f>
        <v>38.799999999999997</v>
      </c>
      <c r="I173" s="34">
        <f t="shared" ref="I173" si="109">I139+I143+I153+I158+I165+I172</f>
        <v>202.2</v>
      </c>
      <c r="J173" s="34">
        <f t="shared" ref="J173" si="110">J139+J143+J153+J158+J165+J172</f>
        <v>1360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76</v>
      </c>
      <c r="F174" s="48">
        <v>245</v>
      </c>
      <c r="G174" s="48">
        <v>6.3</v>
      </c>
      <c r="H174" s="48">
        <v>10.7</v>
      </c>
      <c r="I174" s="48">
        <v>42.2</v>
      </c>
      <c r="J174" s="48">
        <v>284</v>
      </c>
      <c r="K174" s="49">
        <v>184</v>
      </c>
      <c r="L174" s="48">
        <v>38.43</v>
      </c>
    </row>
    <row r="175" spans="1:12" ht="15" x14ac:dyDescent="0.25">
      <c r="A175" s="25"/>
      <c r="B175" s="16"/>
      <c r="C175" s="11"/>
      <c r="D175" s="6"/>
      <c r="E175" s="50" t="s">
        <v>46</v>
      </c>
      <c r="F175" s="51">
        <v>55</v>
      </c>
      <c r="G175" s="51">
        <v>6.3</v>
      </c>
      <c r="H175" s="51">
        <v>4.5</v>
      </c>
      <c r="I175" s="51">
        <v>18.3</v>
      </c>
      <c r="J175" s="51">
        <v>138</v>
      </c>
      <c r="K175" s="52">
        <v>3</v>
      </c>
      <c r="L175" s="51">
        <v>15.29</v>
      </c>
    </row>
    <row r="176" spans="1:12" ht="15" x14ac:dyDescent="0.2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2.6</v>
      </c>
      <c r="H176" s="51">
        <v>2</v>
      </c>
      <c r="I176" s="51">
        <v>16.7</v>
      </c>
      <c r="J176" s="51">
        <v>94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15.2</v>
      </c>
      <c r="H181" s="21">
        <f t="shared" ref="H181" si="113">SUM(H174:H180)</f>
        <v>17.2</v>
      </c>
      <c r="I181" s="21">
        <f t="shared" ref="I181" si="114">SUM(I174:I180)</f>
        <v>77.2</v>
      </c>
      <c r="J181" s="21">
        <f t="shared" ref="J181" si="115">SUM(J174:J180)</f>
        <v>516</v>
      </c>
      <c r="K181" s="27"/>
      <c r="L181" s="21">
        <f t="shared" si="81"/>
        <v>63.72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77</v>
      </c>
      <c r="F186" s="51">
        <v>80</v>
      </c>
      <c r="G186" s="51">
        <v>0.8</v>
      </c>
      <c r="H186" s="51">
        <v>0.2</v>
      </c>
      <c r="I186" s="51">
        <v>2.6</v>
      </c>
      <c r="J186" s="51">
        <v>16</v>
      </c>
      <c r="K186" s="52">
        <v>50</v>
      </c>
      <c r="L186" s="51">
        <v>12</v>
      </c>
    </row>
    <row r="187" spans="1:12" ht="15" x14ac:dyDescent="0.25">
      <c r="A187" s="25"/>
      <c r="B187" s="16"/>
      <c r="C187" s="11"/>
      <c r="D187" s="7" t="s">
        <v>28</v>
      </c>
      <c r="E187" s="50" t="s">
        <v>59</v>
      </c>
      <c r="F187" s="51">
        <v>200</v>
      </c>
      <c r="G187" s="51">
        <v>1.6</v>
      </c>
      <c r="H187" s="51">
        <v>3</v>
      </c>
      <c r="I187" s="51">
        <v>6.6</v>
      </c>
      <c r="J187" s="51">
        <v>62</v>
      </c>
      <c r="K187" s="52">
        <v>101</v>
      </c>
      <c r="L187" s="51">
        <v>6.62</v>
      </c>
    </row>
    <row r="188" spans="1:12" ht="15" x14ac:dyDescent="0.25">
      <c r="A188" s="25"/>
      <c r="B188" s="16"/>
      <c r="C188" s="11"/>
      <c r="D188" s="7" t="s">
        <v>29</v>
      </c>
      <c r="E188" s="50" t="s">
        <v>78</v>
      </c>
      <c r="F188" s="51">
        <v>100</v>
      </c>
      <c r="G188" s="51">
        <v>36</v>
      </c>
      <c r="H188" s="51">
        <v>6</v>
      </c>
      <c r="I188" s="51">
        <v>3.2</v>
      </c>
      <c r="J188" s="51">
        <v>271</v>
      </c>
      <c r="K188" s="52">
        <v>259</v>
      </c>
      <c r="L188" s="51">
        <v>40.46</v>
      </c>
    </row>
    <row r="189" spans="1:12" ht="15" x14ac:dyDescent="0.25">
      <c r="A189" s="25"/>
      <c r="B189" s="16"/>
      <c r="C189" s="11"/>
      <c r="D189" s="7" t="s">
        <v>30</v>
      </c>
      <c r="E189" s="50" t="s">
        <v>79</v>
      </c>
      <c r="F189" s="51">
        <v>150</v>
      </c>
      <c r="G189" s="51">
        <v>12</v>
      </c>
      <c r="H189" s="51">
        <v>3.6</v>
      </c>
      <c r="I189" s="51">
        <v>23.9</v>
      </c>
      <c r="J189" s="51">
        <v>172</v>
      </c>
      <c r="K189" s="52">
        <v>209</v>
      </c>
      <c r="L189" s="51">
        <v>2.82</v>
      </c>
    </row>
    <row r="190" spans="1:12" ht="15" x14ac:dyDescent="0.25">
      <c r="A190" s="25"/>
      <c r="B190" s="16"/>
      <c r="C190" s="11"/>
      <c r="D190" s="7" t="s">
        <v>31</v>
      </c>
      <c r="E190" s="50" t="s">
        <v>80</v>
      </c>
      <c r="F190" s="51">
        <v>200</v>
      </c>
      <c r="G190" s="51">
        <v>0.2</v>
      </c>
      <c r="H190" s="51"/>
      <c r="I190" s="51">
        <v>14.1</v>
      </c>
      <c r="J190" s="51">
        <v>56</v>
      </c>
      <c r="K190" s="52">
        <v>440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53</v>
      </c>
      <c r="F191" s="51">
        <v>40</v>
      </c>
      <c r="G191" s="51">
        <v>2.9</v>
      </c>
      <c r="H191" s="51">
        <v>0.2</v>
      </c>
      <c r="I191" s="51">
        <v>18.3</v>
      </c>
      <c r="J191" s="51">
        <v>85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30</v>
      </c>
      <c r="G192" s="51">
        <v>2</v>
      </c>
      <c r="H192" s="51">
        <v>0.3</v>
      </c>
      <c r="I192" s="51">
        <v>12.7</v>
      </c>
      <c r="J192" s="51">
        <v>61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55.5</v>
      </c>
      <c r="H195" s="21">
        <f t="shared" ref="H195" si="122">SUM(H186:H194)</f>
        <v>13.299999999999999</v>
      </c>
      <c r="I195" s="21">
        <f t="shared" ref="I195" si="123">SUM(I186:I194)</f>
        <v>81.400000000000006</v>
      </c>
      <c r="J195" s="21">
        <f t="shared" ref="J195" si="124">SUM(J186:J194)</f>
        <v>723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" si="141">G181+G185+G195+G200+G207+G214</f>
        <v>70.7</v>
      </c>
      <c r="H215" s="34">
        <f t="shared" ref="H215" si="142">H181+H185+H195+H200+H207+H214</f>
        <v>30.5</v>
      </c>
      <c r="I215" s="34">
        <f t="shared" ref="I215" si="143">I181+I185+I195+I200+I207+I214</f>
        <v>158.60000000000002</v>
      </c>
      <c r="J215" s="34">
        <f t="shared" ref="J215" si="144">J181+J185+J195+J200+J207+J214</f>
        <v>1239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97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55</v>
      </c>
      <c r="F300" s="48">
        <v>250</v>
      </c>
      <c r="G300" s="48">
        <v>10.5</v>
      </c>
      <c r="H300" s="48">
        <v>10.9</v>
      </c>
      <c r="I300" s="48">
        <v>45</v>
      </c>
      <c r="J300" s="48">
        <v>313</v>
      </c>
      <c r="K300" s="49">
        <v>210</v>
      </c>
      <c r="L300" s="48">
        <v>49.48</v>
      </c>
    </row>
    <row r="301" spans="1:12" ht="15" x14ac:dyDescent="0.25">
      <c r="A301" s="25"/>
      <c r="B301" s="16"/>
      <c r="C301" s="11"/>
      <c r="D301" s="6"/>
      <c r="E301" s="50" t="s">
        <v>56</v>
      </c>
      <c r="F301" s="51">
        <v>50</v>
      </c>
      <c r="G301" s="51">
        <v>3.2</v>
      </c>
      <c r="H301" s="51">
        <v>8.5</v>
      </c>
      <c r="I301" s="51">
        <v>20.2</v>
      </c>
      <c r="J301" s="51">
        <v>170</v>
      </c>
      <c r="K301" s="52">
        <v>1</v>
      </c>
      <c r="L301" s="51">
        <v>11.18</v>
      </c>
    </row>
    <row r="302" spans="1:12" ht="15" x14ac:dyDescent="0.25">
      <c r="A302" s="25"/>
      <c r="B302" s="16"/>
      <c r="C302" s="11"/>
      <c r="D302" s="7" t="s">
        <v>22</v>
      </c>
      <c r="E302" s="50" t="s">
        <v>57</v>
      </c>
      <c r="F302" s="51">
        <v>200</v>
      </c>
      <c r="G302" s="51">
        <v>0.2</v>
      </c>
      <c r="H302" s="51"/>
      <c r="I302" s="51">
        <v>14.2</v>
      </c>
      <c r="J302" s="51">
        <v>87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13.899999999999999</v>
      </c>
      <c r="H307" s="21">
        <f t="shared" ref="H307" si="216">SUM(H300:H306)</f>
        <v>19.399999999999999</v>
      </c>
      <c r="I307" s="21">
        <f t="shared" ref="I307" si="217">SUM(I300:I306)</f>
        <v>79.400000000000006</v>
      </c>
      <c r="J307" s="21">
        <f t="shared" ref="J307" si="218">SUM(J300:J306)</f>
        <v>570</v>
      </c>
      <c r="K307" s="27"/>
      <c r="L307" s="21">
        <f t="shared" ref="L307:L349" si="219">SUM(L300:L306)</f>
        <v>63.72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58</v>
      </c>
      <c r="F312" s="51">
        <v>80</v>
      </c>
      <c r="G312" s="51">
        <v>0.6</v>
      </c>
      <c r="H312" s="51">
        <v>0.1</v>
      </c>
      <c r="I312" s="51">
        <v>1.7</v>
      </c>
      <c r="J312" s="51">
        <v>9</v>
      </c>
      <c r="K312" s="52">
        <v>71</v>
      </c>
      <c r="L312" s="51">
        <v>12</v>
      </c>
    </row>
    <row r="313" spans="1:12" ht="15" x14ac:dyDescent="0.25">
      <c r="A313" s="25"/>
      <c r="B313" s="16"/>
      <c r="C313" s="11"/>
      <c r="D313" s="7" t="s">
        <v>28</v>
      </c>
      <c r="E313" s="50" t="s">
        <v>81</v>
      </c>
      <c r="F313" s="51">
        <v>200</v>
      </c>
      <c r="G313" s="51">
        <v>3.6</v>
      </c>
      <c r="H313" s="51">
        <v>2.2999999999999998</v>
      </c>
      <c r="I313" s="51">
        <v>12</v>
      </c>
      <c r="J313" s="51">
        <v>101</v>
      </c>
      <c r="K313" s="52">
        <v>99</v>
      </c>
      <c r="L313" s="51">
        <v>6.35</v>
      </c>
    </row>
    <row r="314" spans="1:12" ht="15" x14ac:dyDescent="0.25">
      <c r="A314" s="25"/>
      <c r="B314" s="16"/>
      <c r="C314" s="11"/>
      <c r="D314" s="7" t="s">
        <v>29</v>
      </c>
      <c r="E314" s="50" t="s">
        <v>82</v>
      </c>
      <c r="F314" s="51">
        <v>250</v>
      </c>
      <c r="G314" s="51">
        <v>0.5</v>
      </c>
      <c r="H314" s="51">
        <v>9.4</v>
      </c>
      <c r="I314" s="51">
        <v>2.2999999999999998</v>
      </c>
      <c r="J314" s="51">
        <v>378</v>
      </c>
      <c r="K314" s="52">
        <v>311</v>
      </c>
      <c r="L314" s="51">
        <v>42.37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83</v>
      </c>
      <c r="F316" s="51">
        <v>200</v>
      </c>
      <c r="G316" s="51"/>
      <c r="H316" s="51"/>
      <c r="I316" s="51">
        <v>18.2</v>
      </c>
      <c r="J316" s="51">
        <v>72</v>
      </c>
      <c r="K316" s="52">
        <v>402</v>
      </c>
      <c r="L316" s="51">
        <v>4</v>
      </c>
    </row>
    <row r="317" spans="1:12" ht="15" x14ac:dyDescent="0.25">
      <c r="A317" s="25"/>
      <c r="B317" s="16"/>
      <c r="C317" s="11"/>
      <c r="D317" s="7" t="s">
        <v>32</v>
      </c>
      <c r="E317" s="50" t="s">
        <v>53</v>
      </c>
      <c r="F317" s="51">
        <v>40</v>
      </c>
      <c r="G317" s="51">
        <v>2.9</v>
      </c>
      <c r="H317" s="51">
        <v>0.2</v>
      </c>
      <c r="I317" s="51">
        <v>18.3</v>
      </c>
      <c r="J317" s="51">
        <v>85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30</v>
      </c>
      <c r="G318" s="51">
        <v>2</v>
      </c>
      <c r="H318" s="51">
        <v>0.3</v>
      </c>
      <c r="I318" s="51">
        <v>12.7</v>
      </c>
      <c r="J318" s="51">
        <v>61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25">SUM(G312:G320)</f>
        <v>9.6</v>
      </c>
      <c r="H321" s="21">
        <f t="shared" ref="H321" si="226">SUM(H312:H320)</f>
        <v>12.3</v>
      </c>
      <c r="I321" s="21">
        <f t="shared" ref="I321" si="227">SUM(I312:I320)</f>
        <v>65.2</v>
      </c>
      <c r="J321" s="21">
        <f t="shared" ref="J321" si="228">SUM(J312:J320)</f>
        <v>706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" si="245">G307+G311+G321+G326+G333+G340</f>
        <v>23.5</v>
      </c>
      <c r="H341" s="34">
        <f t="shared" ref="H341" si="246">H307+H311+H321+H326+H333+H340</f>
        <v>31.7</v>
      </c>
      <c r="I341" s="34">
        <f t="shared" ref="I341" si="247">I307+I311+I321+I326+I333+I340</f>
        <v>144.60000000000002</v>
      </c>
      <c r="J341" s="34">
        <f t="shared" ref="J341" si="248">J307+J311+J321+J326+J333+J340</f>
        <v>1276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84</v>
      </c>
      <c r="F342" s="48">
        <v>230</v>
      </c>
      <c r="G342" s="48">
        <v>7</v>
      </c>
      <c r="H342" s="48">
        <v>10.4</v>
      </c>
      <c r="I342" s="48">
        <v>38.700000000000003</v>
      </c>
      <c r="J342" s="48">
        <v>270</v>
      </c>
      <c r="K342" s="49">
        <v>190</v>
      </c>
      <c r="L342" s="48">
        <v>44.92</v>
      </c>
    </row>
    <row r="343" spans="1:12" ht="15" x14ac:dyDescent="0.25">
      <c r="A343" s="15"/>
      <c r="B343" s="16"/>
      <c r="C343" s="11"/>
      <c r="D343" s="6"/>
      <c r="E343" s="50" t="s">
        <v>85</v>
      </c>
      <c r="F343" s="51">
        <v>70</v>
      </c>
      <c r="G343" s="51">
        <v>3.7</v>
      </c>
      <c r="H343" s="51">
        <v>0.3</v>
      </c>
      <c r="I343" s="51">
        <v>37.4</v>
      </c>
      <c r="J343" s="51">
        <v>163</v>
      </c>
      <c r="K343" s="52">
        <v>2</v>
      </c>
      <c r="L343" s="51">
        <v>9.9499999999999993</v>
      </c>
    </row>
    <row r="344" spans="1:12" ht="15" x14ac:dyDescent="0.25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1.8</v>
      </c>
      <c r="H344" s="51">
        <v>1.4</v>
      </c>
      <c r="I344" s="51">
        <v>21.8</v>
      </c>
      <c r="J344" s="51">
        <v>106</v>
      </c>
      <c r="K344" s="52">
        <v>432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12.5</v>
      </c>
      <c r="H349" s="21">
        <f t="shared" ref="H349" si="251">SUM(H342:H348)</f>
        <v>12.100000000000001</v>
      </c>
      <c r="I349" s="21">
        <f t="shared" ref="I349" si="252">SUM(I342:I348)</f>
        <v>97.899999999999991</v>
      </c>
      <c r="J349" s="21">
        <f t="shared" ref="J349" si="253">SUM(J342:J348)</f>
        <v>539</v>
      </c>
      <c r="K349" s="27"/>
      <c r="L349" s="21">
        <f t="shared" si="219"/>
        <v>63.720000000000006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86</v>
      </c>
      <c r="F354" s="51">
        <v>80</v>
      </c>
      <c r="G354" s="51">
        <v>1.3</v>
      </c>
      <c r="H354" s="51">
        <v>5.0999999999999996</v>
      </c>
      <c r="I354" s="51">
        <v>7.1</v>
      </c>
      <c r="J354" s="51">
        <v>80</v>
      </c>
      <c r="K354" s="52">
        <v>51</v>
      </c>
      <c r="L354" s="51">
        <v>8.25</v>
      </c>
    </row>
    <row r="355" spans="1:12" ht="15" x14ac:dyDescent="0.25">
      <c r="A355" s="15"/>
      <c r="B355" s="16"/>
      <c r="C355" s="11"/>
      <c r="D355" s="7" t="s">
        <v>28</v>
      </c>
      <c r="E355" s="50" t="s">
        <v>87</v>
      </c>
      <c r="F355" s="51">
        <v>200</v>
      </c>
      <c r="G355" s="51">
        <v>1.3</v>
      </c>
      <c r="H355" s="51">
        <v>2.1</v>
      </c>
      <c r="I355" s="51">
        <v>9.6999999999999993</v>
      </c>
      <c r="J355" s="51">
        <v>229</v>
      </c>
      <c r="K355" s="52">
        <v>100</v>
      </c>
      <c r="L355" s="51">
        <v>6.87</v>
      </c>
    </row>
    <row r="356" spans="1:12" ht="15" x14ac:dyDescent="0.25">
      <c r="A356" s="15"/>
      <c r="B356" s="16"/>
      <c r="C356" s="11"/>
      <c r="D356" s="7" t="s">
        <v>29</v>
      </c>
      <c r="E356" s="50" t="s">
        <v>88</v>
      </c>
      <c r="F356" s="51">
        <v>100</v>
      </c>
      <c r="G356" s="51">
        <v>11.5</v>
      </c>
      <c r="H356" s="51">
        <v>6.4</v>
      </c>
      <c r="I356" s="51">
        <v>3.6</v>
      </c>
      <c r="J356" s="51">
        <v>155</v>
      </c>
      <c r="K356" s="52">
        <v>638</v>
      </c>
      <c r="L356" s="51">
        <v>34.659999999999997</v>
      </c>
    </row>
    <row r="357" spans="1:12" ht="15" x14ac:dyDescent="0.25">
      <c r="A357" s="15"/>
      <c r="B357" s="16"/>
      <c r="C357" s="11"/>
      <c r="D357" s="7" t="s">
        <v>30</v>
      </c>
      <c r="E357" s="50" t="s">
        <v>61</v>
      </c>
      <c r="F357" s="51">
        <v>150</v>
      </c>
      <c r="G357" s="51">
        <v>3.4</v>
      </c>
      <c r="H357" s="51">
        <v>5.0999999999999996</v>
      </c>
      <c r="I357" s="51">
        <v>22.1</v>
      </c>
      <c r="J357" s="51">
        <v>144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67</v>
      </c>
      <c r="F358" s="51">
        <v>200</v>
      </c>
      <c r="G358" s="51"/>
      <c r="H358" s="51"/>
      <c r="I358" s="51">
        <v>26.5</v>
      </c>
      <c r="J358" s="51">
        <v>105</v>
      </c>
      <c r="K358" s="52">
        <v>338</v>
      </c>
      <c r="L358" s="51">
        <v>4.9400000000000004</v>
      </c>
    </row>
    <row r="359" spans="1:12" ht="15" x14ac:dyDescent="0.25">
      <c r="A359" s="15"/>
      <c r="B359" s="16"/>
      <c r="C359" s="11"/>
      <c r="D359" s="7" t="s">
        <v>32</v>
      </c>
      <c r="E359" s="50" t="s">
        <v>53</v>
      </c>
      <c r="F359" s="51">
        <v>40</v>
      </c>
      <c r="G359" s="51">
        <v>2.9</v>
      </c>
      <c r="H359" s="51">
        <v>0.2</v>
      </c>
      <c r="I359" s="51">
        <v>18.3</v>
      </c>
      <c r="J359" s="51">
        <v>85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30</v>
      </c>
      <c r="G360" s="51">
        <v>2</v>
      </c>
      <c r="H360" s="51">
        <v>0.3</v>
      </c>
      <c r="I360" s="51">
        <v>12.7</v>
      </c>
      <c r="J360" s="51">
        <v>61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22.4</v>
      </c>
      <c r="H363" s="21">
        <f t="shared" ref="H363" si="260">SUM(H354:H362)</f>
        <v>19.2</v>
      </c>
      <c r="I363" s="21">
        <f t="shared" ref="I363" si="261">SUM(I354:I362)</f>
        <v>100</v>
      </c>
      <c r="J363" s="21">
        <f t="shared" ref="J363" si="262">SUM(J354:J362)</f>
        <v>859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1300</v>
      </c>
      <c r="G383" s="34">
        <f t="shared" ref="G383" si="279">G349+G353+G363+G368+G375+G382</f>
        <v>34.9</v>
      </c>
      <c r="H383" s="34">
        <f t="shared" ref="H383" si="280">H349+H353+H363+H368+H375+H382</f>
        <v>31.3</v>
      </c>
      <c r="I383" s="34">
        <f t="shared" ref="I383" si="281">I349+I353+I363+I368+I375+I382</f>
        <v>197.89999999999998</v>
      </c>
      <c r="J383" s="34">
        <f t="shared" ref="J383" si="282">J349+J353+J363+J368+J375+J382</f>
        <v>1398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82</v>
      </c>
      <c r="F384" s="48">
        <v>250</v>
      </c>
      <c r="G384" s="48">
        <v>0.5</v>
      </c>
      <c r="H384" s="48">
        <v>9.4</v>
      </c>
      <c r="I384" s="48">
        <v>2.2999999999999998</v>
      </c>
      <c r="J384" s="48">
        <v>278</v>
      </c>
      <c r="K384" s="49">
        <v>311</v>
      </c>
      <c r="L384" s="48">
        <v>49.22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63</v>
      </c>
      <c r="F386" s="51">
        <v>200</v>
      </c>
      <c r="G386" s="51">
        <v>2.6</v>
      </c>
      <c r="H386" s="51">
        <v>2</v>
      </c>
      <c r="I386" s="51">
        <v>16.7</v>
      </c>
      <c r="J386" s="51">
        <v>94</v>
      </c>
      <c r="K386" s="52">
        <v>433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53</v>
      </c>
      <c r="F387" s="51">
        <v>50</v>
      </c>
      <c r="G387" s="51">
        <v>3.6</v>
      </c>
      <c r="H387" s="51">
        <v>0.3</v>
      </c>
      <c r="I387" s="51">
        <v>22.8</v>
      </c>
      <c r="J387" s="51">
        <v>107</v>
      </c>
      <c r="K387" s="52"/>
      <c r="L387" s="51">
        <v>4.5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6.7</v>
      </c>
      <c r="H391" s="21">
        <f>SUM(H384:H390)</f>
        <v>11.700000000000001</v>
      </c>
      <c r="I391" s="21">
        <f>SUM(I384:I390)</f>
        <v>41.8</v>
      </c>
      <c r="J391" s="21">
        <f>SUM(J384:J390)</f>
        <v>479</v>
      </c>
      <c r="K391" s="27"/>
      <c r="L391" s="21">
        <f t="shared" ref="L391:L433" si="284">SUM(L384:L390)</f>
        <v>63.72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5">SUM(G392:G394)</f>
        <v>0</v>
      </c>
      <c r="H395" s="21">
        <f t="shared" ref="H395" si="286">SUM(H392:H394)</f>
        <v>0</v>
      </c>
      <c r="I395" s="21">
        <f t="shared" ref="I395" si="287">SUM(I392:I394)</f>
        <v>0</v>
      </c>
      <c r="J395" s="21">
        <f t="shared" ref="J395" si="288">SUM(J392:J394)</f>
        <v>0</v>
      </c>
      <c r="K395" s="27"/>
      <c r="L395" s="21">
        <f t="shared" ref="L395" ca="1" si="28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89</v>
      </c>
      <c r="F396" s="51">
        <v>80</v>
      </c>
      <c r="G396" s="51">
        <v>1.5</v>
      </c>
      <c r="H396" s="51">
        <v>7.1</v>
      </c>
      <c r="I396" s="51">
        <v>6.2</v>
      </c>
      <c r="J396" s="51">
        <v>95</v>
      </c>
      <c r="K396" s="52">
        <v>78</v>
      </c>
      <c r="L396" s="51">
        <v>16</v>
      </c>
    </row>
    <row r="397" spans="1:12" ht="15" x14ac:dyDescent="0.25">
      <c r="A397" s="25"/>
      <c r="B397" s="16"/>
      <c r="C397" s="11"/>
      <c r="D397" s="7" t="s">
        <v>28</v>
      </c>
      <c r="E397" s="50" t="s">
        <v>59</v>
      </c>
      <c r="F397" s="51">
        <v>200</v>
      </c>
      <c r="G397" s="51">
        <v>1.6</v>
      </c>
      <c r="H397" s="51">
        <v>3</v>
      </c>
      <c r="I397" s="51">
        <v>6.6</v>
      </c>
      <c r="J397" s="51">
        <v>62</v>
      </c>
      <c r="K397" s="52">
        <v>84</v>
      </c>
      <c r="L397" s="51">
        <v>6.62</v>
      </c>
    </row>
    <row r="398" spans="1:12" ht="15" x14ac:dyDescent="0.25">
      <c r="A398" s="25"/>
      <c r="B398" s="16"/>
      <c r="C398" s="11"/>
      <c r="D398" s="7" t="s">
        <v>29</v>
      </c>
      <c r="E398" s="50" t="s">
        <v>66</v>
      </c>
      <c r="F398" s="51">
        <v>250</v>
      </c>
      <c r="G398" s="51">
        <v>9.5</v>
      </c>
      <c r="H398" s="51">
        <v>19.899999999999999</v>
      </c>
      <c r="I398" s="51">
        <v>21.9</v>
      </c>
      <c r="J398" s="51">
        <v>294</v>
      </c>
      <c r="K398" s="52">
        <v>272</v>
      </c>
      <c r="L398" s="51">
        <v>38.81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90</v>
      </c>
      <c r="F400" s="51">
        <v>200</v>
      </c>
      <c r="G400" s="51">
        <v>0.2</v>
      </c>
      <c r="H400" s="51"/>
      <c r="I400" s="51">
        <v>23.4</v>
      </c>
      <c r="J400" s="51">
        <v>95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53</v>
      </c>
      <c r="F401" s="51">
        <v>40</v>
      </c>
      <c r="G401" s="51">
        <v>2.9</v>
      </c>
      <c r="H401" s="51">
        <v>0.2</v>
      </c>
      <c r="I401" s="51">
        <v>18.3</v>
      </c>
      <c r="J401" s="51">
        <v>85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30</v>
      </c>
      <c r="G402" s="51">
        <v>2</v>
      </c>
      <c r="H402" s="51">
        <v>0.3</v>
      </c>
      <c r="I402" s="51">
        <v>12.7</v>
      </c>
      <c r="J402" s="51">
        <v>61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31</v>
      </c>
      <c r="E403" s="50" t="s">
        <v>75</v>
      </c>
      <c r="F403" s="51">
        <v>200</v>
      </c>
      <c r="G403" s="51">
        <v>0.7</v>
      </c>
      <c r="H403" s="51">
        <v>0.7</v>
      </c>
      <c r="I403" s="51">
        <v>15.7</v>
      </c>
      <c r="J403" s="51">
        <v>74</v>
      </c>
      <c r="K403" s="52"/>
      <c r="L403" s="51">
        <v>10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" si="290">SUM(G396:G404)</f>
        <v>18.399999999999999</v>
      </c>
      <c r="H405" s="21">
        <f t="shared" ref="H405" si="291">SUM(H396:H404)</f>
        <v>31.2</v>
      </c>
      <c r="I405" s="21">
        <f t="shared" ref="I405" si="292">SUM(I396:I404)</f>
        <v>104.80000000000001</v>
      </c>
      <c r="J405" s="21">
        <f t="shared" ref="J405" si="293">SUM(J396:J404)</f>
        <v>766</v>
      </c>
      <c r="K405" s="27"/>
      <c r="L405" s="21">
        <f t="shared" ref="L405" ca="1" si="294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5">SUM(G406:G409)</f>
        <v>0</v>
      </c>
      <c r="H410" s="21">
        <f t="shared" ref="H410" si="296">SUM(H406:H409)</f>
        <v>0</v>
      </c>
      <c r="I410" s="21">
        <f t="shared" ref="I410" si="297">SUM(I406:I409)</f>
        <v>0</v>
      </c>
      <c r="J410" s="21">
        <f t="shared" ref="J410" si="298">SUM(J406:J409)</f>
        <v>0</v>
      </c>
      <c r="K410" s="27"/>
      <c r="L410" s="21">
        <f t="shared" ref="L410" ca="1" si="299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0">SUM(G411:G416)</f>
        <v>0</v>
      </c>
      <c r="H417" s="21">
        <f t="shared" ref="H417" si="301">SUM(H411:H416)</f>
        <v>0</v>
      </c>
      <c r="I417" s="21">
        <f t="shared" ref="I417" si="302">SUM(I411:I416)</f>
        <v>0</v>
      </c>
      <c r="J417" s="21">
        <f t="shared" ref="J417" si="303">SUM(J411:J416)</f>
        <v>0</v>
      </c>
      <c r="K417" s="27"/>
      <c r="L417" s="21">
        <f t="shared" ref="L417" ca="1" si="304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1500</v>
      </c>
      <c r="G425" s="34">
        <f t="shared" ref="G425" si="310">G391+G395+G405+G410+G417+G424</f>
        <v>25.099999999999998</v>
      </c>
      <c r="H425" s="34">
        <f t="shared" ref="H425" si="311">H391+H395+H405+H410+H417+H424</f>
        <v>42.9</v>
      </c>
      <c r="I425" s="34">
        <f t="shared" ref="I425" si="312">I391+I395+I405+I410+I417+I424</f>
        <v>146.60000000000002</v>
      </c>
      <c r="J425" s="34">
        <f t="shared" ref="J425" si="313">J391+J395+J405+J410+J417+J424</f>
        <v>1245</v>
      </c>
      <c r="K425" s="35"/>
      <c r="L425" s="34">
        <f t="shared" ref="L425" ca="1" si="314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91</v>
      </c>
      <c r="F426" s="48">
        <v>250</v>
      </c>
      <c r="G426" s="48">
        <v>22</v>
      </c>
      <c r="H426" s="48">
        <v>7.1</v>
      </c>
      <c r="I426" s="48">
        <v>22.1</v>
      </c>
      <c r="J426" s="48">
        <v>309</v>
      </c>
      <c r="K426" s="49">
        <v>170</v>
      </c>
      <c r="L426" s="48">
        <v>43.14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80</v>
      </c>
      <c r="F428" s="51">
        <v>200</v>
      </c>
      <c r="G428" s="51">
        <v>0.2</v>
      </c>
      <c r="H428" s="51"/>
      <c r="I428" s="51">
        <v>14.1</v>
      </c>
      <c r="J428" s="51">
        <v>56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53</v>
      </c>
      <c r="F429" s="51">
        <v>50</v>
      </c>
      <c r="G429" s="51">
        <v>3.6</v>
      </c>
      <c r="H429" s="51">
        <v>0.3</v>
      </c>
      <c r="I429" s="51">
        <v>22.8</v>
      </c>
      <c r="J429" s="51">
        <v>107</v>
      </c>
      <c r="K429" s="52"/>
      <c r="L429" s="51">
        <v>4.5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5">SUM(G426:G432)</f>
        <v>25.8</v>
      </c>
      <c r="H433" s="21">
        <f t="shared" ref="H433" si="316">SUM(H426:H432)</f>
        <v>7.3999999999999995</v>
      </c>
      <c r="I433" s="21">
        <f t="shared" ref="I433" si="317">SUM(I426:I432)</f>
        <v>59</v>
      </c>
      <c r="J433" s="21">
        <f t="shared" ref="J433" si="318">SUM(J426:J432)</f>
        <v>472</v>
      </c>
      <c r="K433" s="27"/>
      <c r="L433" s="21">
        <f t="shared" si="284"/>
        <v>50.46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9">SUM(G434:G436)</f>
        <v>0</v>
      </c>
      <c r="H437" s="21">
        <f t="shared" ref="H437" si="320">SUM(H434:H436)</f>
        <v>0</v>
      </c>
      <c r="I437" s="21">
        <f t="shared" ref="I437" si="321">SUM(I434:I436)</f>
        <v>0</v>
      </c>
      <c r="J437" s="21">
        <f t="shared" ref="J437" si="322">SUM(J434:J436)</f>
        <v>0</v>
      </c>
      <c r="K437" s="27"/>
      <c r="L437" s="21">
        <f t="shared" ref="L437" ca="1" si="32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92</v>
      </c>
      <c r="F438" s="51">
        <v>80</v>
      </c>
      <c r="G438" s="51">
        <v>1.4</v>
      </c>
      <c r="H438" s="51">
        <v>3.1</v>
      </c>
      <c r="I438" s="51">
        <v>4.4000000000000004</v>
      </c>
      <c r="J438" s="51">
        <v>51</v>
      </c>
      <c r="K438" s="52">
        <v>55</v>
      </c>
      <c r="L438" s="51">
        <v>10.94</v>
      </c>
    </row>
    <row r="439" spans="1:12" ht="15" x14ac:dyDescent="0.25">
      <c r="A439" s="25"/>
      <c r="B439" s="16"/>
      <c r="C439" s="11"/>
      <c r="D439" s="7" t="s">
        <v>28</v>
      </c>
      <c r="E439" s="50" t="s">
        <v>93</v>
      </c>
      <c r="F439" s="51">
        <v>200</v>
      </c>
      <c r="G439" s="51">
        <v>1.6</v>
      </c>
      <c r="H439" s="51">
        <v>2.1</v>
      </c>
      <c r="I439" s="51">
        <v>12.4</v>
      </c>
      <c r="J439" s="51">
        <v>74</v>
      </c>
      <c r="K439" s="52">
        <v>98</v>
      </c>
      <c r="L439" s="51">
        <v>4.62</v>
      </c>
    </row>
    <row r="440" spans="1:12" ht="15" x14ac:dyDescent="0.25">
      <c r="A440" s="25"/>
      <c r="B440" s="16"/>
      <c r="C440" s="11"/>
      <c r="D440" s="7" t="s">
        <v>29</v>
      </c>
      <c r="E440" s="50" t="s">
        <v>94</v>
      </c>
      <c r="F440" s="51">
        <v>90</v>
      </c>
      <c r="G440" s="51">
        <v>2.5</v>
      </c>
      <c r="H440" s="51">
        <v>6.2</v>
      </c>
      <c r="I440" s="51">
        <v>13.3</v>
      </c>
      <c r="J440" s="51">
        <v>143</v>
      </c>
      <c r="K440" s="52">
        <v>314</v>
      </c>
      <c r="L440" s="51">
        <v>39.369999999999997</v>
      </c>
    </row>
    <row r="441" spans="1:12" ht="15" x14ac:dyDescent="0.25">
      <c r="A441" s="25"/>
      <c r="B441" s="16"/>
      <c r="C441" s="11"/>
      <c r="D441" s="7" t="s">
        <v>30</v>
      </c>
      <c r="E441" s="50" t="s">
        <v>95</v>
      </c>
      <c r="F441" s="51">
        <v>160</v>
      </c>
      <c r="G441" s="51">
        <v>5.6</v>
      </c>
      <c r="H441" s="51">
        <v>5.5</v>
      </c>
      <c r="I441" s="51">
        <v>34.200000000000003</v>
      </c>
      <c r="J441" s="51">
        <v>204</v>
      </c>
      <c r="K441" s="52">
        <v>209</v>
      </c>
      <c r="L441" s="51">
        <v>4.87</v>
      </c>
    </row>
    <row r="442" spans="1:12" ht="15" x14ac:dyDescent="0.25">
      <c r="A442" s="25"/>
      <c r="B442" s="16"/>
      <c r="C442" s="11"/>
      <c r="D442" s="7" t="s">
        <v>31</v>
      </c>
      <c r="E442" s="50" t="s">
        <v>74</v>
      </c>
      <c r="F442" s="51">
        <v>200</v>
      </c>
      <c r="G442" s="51">
        <v>0.1</v>
      </c>
      <c r="H442" s="51"/>
      <c r="I442" s="51">
        <v>22.3</v>
      </c>
      <c r="J442" s="51">
        <v>91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53</v>
      </c>
      <c r="F443" s="51">
        <v>40</v>
      </c>
      <c r="G443" s="51">
        <v>2.9</v>
      </c>
      <c r="H443" s="51">
        <v>0.2</v>
      </c>
      <c r="I443" s="51">
        <v>18.3</v>
      </c>
      <c r="J443" s="51">
        <v>85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30</v>
      </c>
      <c r="G444" s="51">
        <v>2</v>
      </c>
      <c r="H444" s="51">
        <v>0.3</v>
      </c>
      <c r="I444" s="51">
        <v>12.7</v>
      </c>
      <c r="J444" s="51">
        <v>61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" si="324">SUM(G438:G446)</f>
        <v>16.100000000000001</v>
      </c>
      <c r="H447" s="21">
        <f t="shared" ref="H447" si="325">SUM(H438:H446)</f>
        <v>17.399999999999999</v>
      </c>
      <c r="I447" s="21">
        <f t="shared" ref="I447" si="326">SUM(I438:I446)</f>
        <v>117.60000000000001</v>
      </c>
      <c r="J447" s="21">
        <f t="shared" ref="J447" si="327">SUM(J438:J446)</f>
        <v>709</v>
      </c>
      <c r="K447" s="27"/>
      <c r="L447" s="21">
        <f t="shared" ref="L447" ca="1" si="328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9">SUM(G448:G451)</f>
        <v>0</v>
      </c>
      <c r="H452" s="21">
        <f t="shared" ref="H452" si="330">SUM(H448:H451)</f>
        <v>0</v>
      </c>
      <c r="I452" s="21">
        <f t="shared" ref="I452" si="331">SUM(I448:I451)</f>
        <v>0</v>
      </c>
      <c r="J452" s="21">
        <f t="shared" ref="J452" si="332">SUM(J448:J451)</f>
        <v>0</v>
      </c>
      <c r="K452" s="27"/>
      <c r="L452" s="21">
        <f t="shared" ref="L452" ca="1" si="33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4">SUM(G453:G458)</f>
        <v>0</v>
      </c>
      <c r="H459" s="21">
        <f t="shared" ref="H459" si="335">SUM(H453:H458)</f>
        <v>0</v>
      </c>
      <c r="I459" s="21">
        <f t="shared" ref="I459" si="336">SUM(I453:I458)</f>
        <v>0</v>
      </c>
      <c r="J459" s="21">
        <f t="shared" ref="J459" si="337">SUM(J453:J458)</f>
        <v>0</v>
      </c>
      <c r="K459" s="27"/>
      <c r="L459" s="21">
        <f t="shared" ref="L459" ca="1" si="3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1300</v>
      </c>
      <c r="G467" s="34">
        <f t="shared" ref="G467" si="344">G433+G437+G447+G452+G459+G466</f>
        <v>41.900000000000006</v>
      </c>
      <c r="H467" s="34">
        <f t="shared" ref="H467" si="345">H433+H437+H447+H452+H459+H466</f>
        <v>24.799999999999997</v>
      </c>
      <c r="I467" s="34">
        <f t="shared" ref="I467" si="346">I433+I437+I447+I452+I459+I466</f>
        <v>176.60000000000002</v>
      </c>
      <c r="J467" s="34">
        <f t="shared" ref="J467" si="347">J433+J437+J447+J452+J459+J466</f>
        <v>1181</v>
      </c>
      <c r="K467" s="35"/>
      <c r="L467" s="34">
        <f t="shared" ref="L467" ca="1" si="348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96</v>
      </c>
      <c r="F468" s="48">
        <v>200</v>
      </c>
      <c r="G468" s="48">
        <v>3</v>
      </c>
      <c r="H468" s="48">
        <v>3.7</v>
      </c>
      <c r="I468" s="48">
        <v>6.8</v>
      </c>
      <c r="J468" s="48">
        <v>206</v>
      </c>
      <c r="K468" s="49">
        <v>235</v>
      </c>
      <c r="L468" s="48">
        <v>33.590000000000003</v>
      </c>
    </row>
    <row r="469" spans="1:12" ht="15" x14ac:dyDescent="0.25">
      <c r="A469" s="25"/>
      <c r="B469" s="16"/>
      <c r="C469" s="11"/>
      <c r="D469" s="6"/>
      <c r="E469" s="50" t="s">
        <v>46</v>
      </c>
      <c r="F469" s="51">
        <v>65</v>
      </c>
      <c r="G469" s="51">
        <v>7</v>
      </c>
      <c r="H469" s="51">
        <v>4.5999999999999996</v>
      </c>
      <c r="I469" s="51">
        <v>22.8</v>
      </c>
      <c r="J469" s="51">
        <v>160</v>
      </c>
      <c r="K469" s="52">
        <v>3</v>
      </c>
      <c r="L469" s="51">
        <v>18.07</v>
      </c>
    </row>
    <row r="470" spans="1:12" ht="15" x14ac:dyDescent="0.25">
      <c r="A470" s="25"/>
      <c r="B470" s="16"/>
      <c r="C470" s="11"/>
      <c r="D470" s="7" t="s">
        <v>22</v>
      </c>
      <c r="E470" s="50" t="s">
        <v>57</v>
      </c>
      <c r="F470" s="51">
        <v>200</v>
      </c>
      <c r="G470" s="51">
        <v>0.2</v>
      </c>
      <c r="H470" s="51"/>
      <c r="I470" s="51">
        <v>14.1</v>
      </c>
      <c r="J470" s="51">
        <v>56</v>
      </c>
      <c r="K470" s="52">
        <v>431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69</v>
      </c>
      <c r="F473" s="51">
        <v>40</v>
      </c>
      <c r="G473" s="51">
        <v>4.2</v>
      </c>
      <c r="H473" s="51">
        <v>3.8</v>
      </c>
      <c r="I473" s="51">
        <v>0.2</v>
      </c>
      <c r="J473" s="51">
        <v>49</v>
      </c>
      <c r="K473" s="52"/>
      <c r="L473" s="51">
        <v>9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505</v>
      </c>
      <c r="G475" s="21">
        <f>SUM(G468:G474)</f>
        <v>14.399999999999999</v>
      </c>
      <c r="H475" s="21">
        <f>SUM(H468:H474)</f>
        <v>12.100000000000001</v>
      </c>
      <c r="I475" s="21">
        <f>SUM(I468:I474)</f>
        <v>43.900000000000006</v>
      </c>
      <c r="J475" s="21">
        <f>SUM(J468:J474)</f>
        <v>471</v>
      </c>
      <c r="K475" s="27"/>
      <c r="L475" s="21">
        <f t="shared" ref="L475:L517" si="349">SUM(L468:L474)</f>
        <v>63.720000000000006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0">SUM(G476:G478)</f>
        <v>0</v>
      </c>
      <c r="H479" s="21">
        <f t="shared" ref="H479" si="351">SUM(H476:H478)</f>
        <v>0</v>
      </c>
      <c r="I479" s="21">
        <f t="shared" ref="I479" si="352">SUM(I476:I478)</f>
        <v>0</v>
      </c>
      <c r="J479" s="21">
        <f t="shared" ref="J479" si="353">SUM(J476:J478)</f>
        <v>0</v>
      </c>
      <c r="K479" s="27"/>
      <c r="L479" s="21">
        <f t="shared" ref="L479" ca="1" si="35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48</v>
      </c>
      <c r="F480" s="51">
        <v>80</v>
      </c>
      <c r="G480" s="51">
        <v>0.8</v>
      </c>
      <c r="H480" s="51">
        <v>0.2</v>
      </c>
      <c r="I480" s="51">
        <v>2.6</v>
      </c>
      <c r="J480" s="51">
        <v>16</v>
      </c>
      <c r="K480" s="52">
        <v>50</v>
      </c>
      <c r="L480" s="51">
        <v>12</v>
      </c>
    </row>
    <row r="481" spans="1:12" ht="15" x14ac:dyDescent="0.25">
      <c r="A481" s="25"/>
      <c r="B481" s="16"/>
      <c r="C481" s="11"/>
      <c r="D481" s="7" t="s">
        <v>28</v>
      </c>
      <c r="E481" s="50" t="s">
        <v>49</v>
      </c>
      <c r="F481" s="51">
        <v>200</v>
      </c>
      <c r="G481" s="51">
        <v>1.6</v>
      </c>
      <c r="H481" s="51">
        <v>5</v>
      </c>
      <c r="I481" s="51">
        <v>7.7</v>
      </c>
      <c r="J481" s="51">
        <v>133</v>
      </c>
      <c r="K481" s="52">
        <v>76</v>
      </c>
      <c r="L481" s="51">
        <v>7.3</v>
      </c>
    </row>
    <row r="482" spans="1:12" ht="15" x14ac:dyDescent="0.25">
      <c r="A482" s="25"/>
      <c r="B482" s="16"/>
      <c r="C482" s="11"/>
      <c r="D482" s="7" t="s">
        <v>29</v>
      </c>
      <c r="E482" s="50" t="s">
        <v>50</v>
      </c>
      <c r="F482" s="51">
        <v>100</v>
      </c>
      <c r="G482" s="51">
        <v>19</v>
      </c>
      <c r="H482" s="51">
        <v>2.5</v>
      </c>
      <c r="I482" s="51">
        <v>3.7</v>
      </c>
      <c r="J482" s="51">
        <v>291</v>
      </c>
      <c r="K482" s="52">
        <v>284</v>
      </c>
      <c r="L482" s="51">
        <v>32.93</v>
      </c>
    </row>
    <row r="483" spans="1:12" ht="15" x14ac:dyDescent="0.25">
      <c r="A483" s="25"/>
      <c r="B483" s="16"/>
      <c r="C483" s="11"/>
      <c r="D483" s="7" t="s">
        <v>30</v>
      </c>
      <c r="E483" s="50" t="s">
        <v>51</v>
      </c>
      <c r="F483" s="51">
        <v>150</v>
      </c>
      <c r="G483" s="51"/>
      <c r="H483" s="51">
        <v>4.7</v>
      </c>
      <c r="I483" s="51"/>
      <c r="J483" s="51">
        <v>40</v>
      </c>
      <c r="K483" s="52">
        <v>181</v>
      </c>
      <c r="L483" s="51">
        <v>7.86</v>
      </c>
    </row>
    <row r="484" spans="1:12" ht="15" x14ac:dyDescent="0.25">
      <c r="A484" s="25"/>
      <c r="B484" s="16"/>
      <c r="C484" s="11"/>
      <c r="D484" s="7" t="s">
        <v>31</v>
      </c>
      <c r="E484" s="50" t="s">
        <v>52</v>
      </c>
      <c r="F484" s="51">
        <v>200</v>
      </c>
      <c r="G484" s="51">
        <v>0.1</v>
      </c>
      <c r="H484" s="51">
        <v>0.1</v>
      </c>
      <c r="I484" s="51">
        <v>20.399999999999999</v>
      </c>
      <c r="J484" s="51">
        <v>82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53</v>
      </c>
      <c r="F485" s="51">
        <v>40</v>
      </c>
      <c r="G485" s="51">
        <v>2.9</v>
      </c>
      <c r="H485" s="51">
        <v>0.2</v>
      </c>
      <c r="I485" s="51">
        <v>18.3</v>
      </c>
      <c r="J485" s="51">
        <v>85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30</v>
      </c>
      <c r="G486" s="51">
        <v>2</v>
      </c>
      <c r="H486" s="51">
        <v>0.3</v>
      </c>
      <c r="I486" s="51">
        <v>12.7</v>
      </c>
      <c r="J486" s="51">
        <v>61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55">SUM(G480:G488)</f>
        <v>26.4</v>
      </c>
      <c r="H489" s="21">
        <f t="shared" ref="H489" si="356">SUM(H480:H488)</f>
        <v>13</v>
      </c>
      <c r="I489" s="21">
        <f t="shared" ref="I489" si="357">SUM(I480:I488)</f>
        <v>65.400000000000006</v>
      </c>
      <c r="J489" s="21">
        <f t="shared" ref="J489" si="358">SUM(J480:J488)</f>
        <v>708</v>
      </c>
      <c r="K489" s="27"/>
      <c r="L489" s="21">
        <f t="shared" ref="L489" ca="1" si="359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0">SUM(G490:G493)</f>
        <v>0</v>
      </c>
      <c r="H494" s="21">
        <f t="shared" ref="H494" si="361">SUM(H490:H493)</f>
        <v>0</v>
      </c>
      <c r="I494" s="21">
        <f t="shared" ref="I494" si="362">SUM(I490:I493)</f>
        <v>0</v>
      </c>
      <c r="J494" s="21">
        <f t="shared" ref="J494" si="363">SUM(J490:J493)</f>
        <v>0</v>
      </c>
      <c r="K494" s="27"/>
      <c r="L494" s="21">
        <f t="shared" ref="L494" ca="1" si="364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5">SUM(G495:G500)</f>
        <v>0</v>
      </c>
      <c r="H501" s="21">
        <f t="shared" ref="H501" si="366">SUM(H495:H500)</f>
        <v>0</v>
      </c>
      <c r="I501" s="21">
        <f t="shared" ref="I501" si="367">SUM(I495:I500)</f>
        <v>0</v>
      </c>
      <c r="J501" s="21">
        <f t="shared" ref="J501" si="368">SUM(J495:J500)</f>
        <v>0</v>
      </c>
      <c r="K501" s="27"/>
      <c r="L501" s="21">
        <f t="shared" ref="L501" ca="1" si="36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0">SUM(G502:G507)</f>
        <v>0</v>
      </c>
      <c r="H508" s="21">
        <f t="shared" ref="H508" si="371">SUM(H502:H507)</f>
        <v>0</v>
      </c>
      <c r="I508" s="21">
        <f t="shared" ref="I508" si="372">SUM(I502:I507)</f>
        <v>0</v>
      </c>
      <c r="J508" s="21">
        <f t="shared" ref="J508" si="373">SUM(J502:J507)</f>
        <v>0</v>
      </c>
      <c r="K508" s="27"/>
      <c r="L508" s="21">
        <f t="shared" ref="L508" ca="1" si="37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1305</v>
      </c>
      <c r="G509" s="34">
        <f t="shared" ref="G509" si="375">G475+G479+G489+G494+G501+G508</f>
        <v>40.799999999999997</v>
      </c>
      <c r="H509" s="34">
        <f t="shared" ref="H509" si="376">H475+H479+H489+H494+H501+H508</f>
        <v>25.1</v>
      </c>
      <c r="I509" s="34">
        <f t="shared" ref="I509" si="377">I475+I479+I489+I494+I501+I508</f>
        <v>109.30000000000001</v>
      </c>
      <c r="J509" s="34">
        <f t="shared" ref="J509" si="378">J475+J479+J489+J494+J501+J508</f>
        <v>1179</v>
      </c>
      <c r="K509" s="35"/>
      <c r="L509" s="34">
        <f t="shared" ref="L509" ca="1" si="379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0">SUM(G510:G516)</f>
        <v>0</v>
      </c>
      <c r="H517" s="21">
        <f t="shared" ref="H517" si="381">SUM(H510:H516)</f>
        <v>0</v>
      </c>
      <c r="I517" s="21">
        <f t="shared" ref="I517" si="382">SUM(I510:I516)</f>
        <v>0</v>
      </c>
      <c r="J517" s="21">
        <f t="shared" ref="J517" si="383">SUM(J510:J516)</f>
        <v>0</v>
      </c>
      <c r="K517" s="27"/>
      <c r="L517" s="21">
        <f t="shared" si="34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4">SUM(G518:G520)</f>
        <v>0</v>
      </c>
      <c r="H521" s="21">
        <f t="shared" ref="H521" si="385">SUM(H518:H520)</f>
        <v>0</v>
      </c>
      <c r="I521" s="21">
        <f t="shared" ref="I521" si="386">SUM(I518:I520)</f>
        <v>0</v>
      </c>
      <c r="J521" s="21">
        <f t="shared" ref="J521" si="387">SUM(J518:J520)</f>
        <v>0</v>
      </c>
      <c r="K521" s="27"/>
      <c r="L521" s="21">
        <f t="shared" ref="L521" ca="1" si="38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9">SUM(G522:G530)</f>
        <v>0</v>
      </c>
      <c r="H531" s="21">
        <f t="shared" ref="H531" si="390">SUM(H522:H530)</f>
        <v>0</v>
      </c>
      <c r="I531" s="21">
        <f t="shared" ref="I531" si="391">SUM(I522:I530)</f>
        <v>0</v>
      </c>
      <c r="J531" s="21">
        <f t="shared" ref="J531" si="392">SUM(J522:J530)</f>
        <v>0</v>
      </c>
      <c r="K531" s="27"/>
      <c r="L531" s="21">
        <f t="shared" ref="L531" ca="1" si="393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4">SUM(G532:G535)</f>
        <v>0</v>
      </c>
      <c r="H536" s="21">
        <f t="shared" ref="H536" si="395">SUM(H532:H535)</f>
        <v>0</v>
      </c>
      <c r="I536" s="21">
        <f t="shared" ref="I536" si="396">SUM(I532:I535)</f>
        <v>0</v>
      </c>
      <c r="J536" s="21">
        <f t="shared" ref="J536" si="397">SUM(J532:J535)</f>
        <v>0</v>
      </c>
      <c r="K536" s="27"/>
      <c r="L536" s="21">
        <f t="shared" ref="L536" ca="1" si="398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9">SUM(G537:G542)</f>
        <v>0</v>
      </c>
      <c r="H543" s="21">
        <f t="shared" ref="H543" si="400">SUM(H537:H542)</f>
        <v>0</v>
      </c>
      <c r="I543" s="21">
        <f t="shared" ref="I543" si="401">SUM(I537:I542)</f>
        <v>0</v>
      </c>
      <c r="J543" s="21">
        <f t="shared" ref="J543" si="402">SUM(J537:J542)</f>
        <v>0</v>
      </c>
      <c r="K543" s="27"/>
      <c r="L543" s="21">
        <f t="shared" ref="L543" ca="1" si="403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4">SUM(G544:G549)</f>
        <v>0</v>
      </c>
      <c r="H550" s="21">
        <f t="shared" ref="H550" si="405">SUM(H544:H549)</f>
        <v>0</v>
      </c>
      <c r="I550" s="21">
        <f t="shared" ref="I550" si="406">SUM(I544:I549)</f>
        <v>0</v>
      </c>
      <c r="J550" s="21">
        <f t="shared" ref="J550" si="407">SUM(J544:J549)</f>
        <v>0</v>
      </c>
      <c r="K550" s="27"/>
      <c r="L550" s="21">
        <f t="shared" ref="L550" ca="1" si="408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09">G517+G521+G531+G536+G543+G550</f>
        <v>0</v>
      </c>
      <c r="H551" s="34">
        <f t="shared" ref="H551" si="410">H517+H521+H531+H536+H543+H550</f>
        <v>0</v>
      </c>
      <c r="I551" s="34">
        <f t="shared" ref="I551" si="411">I517+I521+I531+I536+I543+I550</f>
        <v>0</v>
      </c>
      <c r="J551" s="34">
        <f t="shared" ref="J551" si="412">J517+J521+J531+J536+J543+J550</f>
        <v>0</v>
      </c>
      <c r="K551" s="35"/>
      <c r="L551" s="34">
        <f t="shared" ref="L551" ca="1" si="413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4">SUM(G552:G558)</f>
        <v>0</v>
      </c>
      <c r="H559" s="21">
        <f t="shared" ref="H559" si="415">SUM(H552:H558)</f>
        <v>0</v>
      </c>
      <c r="I559" s="21">
        <f t="shared" ref="I559" si="416">SUM(I552:I558)</f>
        <v>0</v>
      </c>
      <c r="J559" s="21">
        <f t="shared" ref="J559" si="417">SUM(J552:J558)</f>
        <v>0</v>
      </c>
      <c r="K559" s="27"/>
      <c r="L559" s="21">
        <f t="shared" ref="L559" si="418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9">SUM(G560:G562)</f>
        <v>0</v>
      </c>
      <c r="H563" s="21">
        <f t="shared" ref="H563" si="420">SUM(H560:H562)</f>
        <v>0</v>
      </c>
      <c r="I563" s="21">
        <f t="shared" ref="I563" si="421">SUM(I560:I562)</f>
        <v>0</v>
      </c>
      <c r="J563" s="21">
        <f t="shared" ref="J563" si="422">SUM(J560:J562)</f>
        <v>0</v>
      </c>
      <c r="K563" s="27"/>
      <c r="L563" s="21">
        <f t="shared" ref="L563" ca="1" si="42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4">SUM(G564:G572)</f>
        <v>0</v>
      </c>
      <c r="H573" s="21">
        <f t="shared" ref="H573" si="425">SUM(H564:H572)</f>
        <v>0</v>
      </c>
      <c r="I573" s="21">
        <f t="shared" ref="I573" si="426">SUM(I564:I572)</f>
        <v>0</v>
      </c>
      <c r="J573" s="21">
        <f t="shared" ref="J573" si="427">SUM(J564:J572)</f>
        <v>0</v>
      </c>
      <c r="K573" s="27"/>
      <c r="L573" s="21">
        <f t="shared" ref="L573" ca="1" si="428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9">SUM(G574:G577)</f>
        <v>0</v>
      </c>
      <c r="H578" s="21">
        <f t="shared" ref="H578" si="430">SUM(H574:H577)</f>
        <v>0</v>
      </c>
      <c r="I578" s="21">
        <f t="shared" ref="I578" si="431">SUM(I574:I577)</f>
        <v>0</v>
      </c>
      <c r="J578" s="21">
        <f t="shared" ref="J578" si="432">SUM(J574:J577)</f>
        <v>0</v>
      </c>
      <c r="K578" s="27"/>
      <c r="L578" s="21">
        <f t="shared" ref="L578" ca="1" si="433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4">SUM(G579:G584)</f>
        <v>0</v>
      </c>
      <c r="H585" s="21">
        <f t="shared" ref="H585" si="435">SUM(H579:H584)</f>
        <v>0</v>
      </c>
      <c r="I585" s="21">
        <f t="shared" ref="I585" si="436">SUM(I579:I584)</f>
        <v>0</v>
      </c>
      <c r="J585" s="21">
        <f t="shared" ref="J585" si="437">SUM(J579:J584)</f>
        <v>0</v>
      </c>
      <c r="K585" s="27"/>
      <c r="L585" s="21">
        <f t="shared" ref="L585" ca="1" si="43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9">SUM(G586:G591)</f>
        <v>0</v>
      </c>
      <c r="H592" s="21">
        <f t="shared" ref="H592" si="440">SUM(H586:H591)</f>
        <v>0</v>
      </c>
      <c r="I592" s="21">
        <f t="shared" ref="I592" si="441">SUM(I586:I591)</f>
        <v>0</v>
      </c>
      <c r="J592" s="21">
        <f t="shared" ref="J592" si="442">SUM(J586:J591)</f>
        <v>0</v>
      </c>
      <c r="K592" s="27"/>
      <c r="L592" s="21">
        <f t="shared" ref="L592" ca="1" si="443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44">G559+G563+G573+G578+G585+G592</f>
        <v>0</v>
      </c>
      <c r="H593" s="40">
        <f t="shared" ref="H593" si="445">H559+H563+H573+H578+H585+H592</f>
        <v>0</v>
      </c>
      <c r="I593" s="40">
        <f t="shared" ref="I593" si="446">I559+I563+I573+I578+I585+I592</f>
        <v>0</v>
      </c>
      <c r="J593" s="40">
        <f t="shared" ref="J593" si="447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1342</v>
      </c>
      <c r="G594" s="42">
        <f t="shared" ref="G594:L594" si="44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43.019999999999996</v>
      </c>
      <c r="H594" s="42">
        <f t="shared" si="448"/>
        <v>35.290000000000006</v>
      </c>
      <c r="I594" s="42">
        <f t="shared" si="448"/>
        <v>163.62</v>
      </c>
      <c r="J594" s="42">
        <f t="shared" si="448"/>
        <v>1300.8</v>
      </c>
      <c r="K594" s="42"/>
      <c r="L594" s="42" t="e">
        <f t="shared" ca="1" si="448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2023-11-07T07:51:04Z</dcterms:modified>
</cp:coreProperties>
</file>